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O3" i="1" l="1"/>
  <c r="P3" i="1"/>
  <c r="Q3" i="1"/>
  <c r="Q2" i="1"/>
  <c r="P2" i="1"/>
  <c r="O2" i="1"/>
  <c r="N3" i="1"/>
  <c r="N2" i="1"/>
  <c r="K4" i="1" l="1"/>
  <c r="M4" i="1" s="1"/>
  <c r="K3" i="1"/>
  <c r="K2" i="1"/>
  <c r="Q4" i="1" l="1"/>
  <c r="N4" i="1"/>
  <c r="P4" i="1"/>
  <c r="O4" i="1"/>
  <c r="M3" i="1"/>
  <c r="M2" i="1" l="1"/>
</calcChain>
</file>

<file path=xl/sharedStrings.xml><?xml version="1.0" encoding="utf-8"?>
<sst xmlns="http://schemas.openxmlformats.org/spreadsheetml/2006/main" count="52" uniqueCount="37">
  <si>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</si>
  <si>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</si>
  <si>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</si>
  <si>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</si>
  <si>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</si>
  <si>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</si>
  <si>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</si>
  <si>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</si>
  <si>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Выходов в час</t>
  </si>
  <si>
    <t>Выходов в сутки</t>
  </si>
  <si>
    <t>Выходов за период</t>
  </si>
  <si>
    <t>Период, дней</t>
  </si>
  <si>
    <t>А</t>
  </si>
  <si>
    <t>Медиафасад</t>
  </si>
  <si>
    <t>44.098094, 39.076544</t>
  </si>
  <si>
    <t>Туапсе</t>
  </si>
  <si>
    <t>ул. Карла Маркса, 11В</t>
  </si>
  <si>
    <t>3.8x2.6</t>
  </si>
  <si>
    <t>пгт. Новомихайловский</t>
  </si>
  <si>
    <t>ул. Мира, 121Д</t>
  </si>
  <si>
    <t>44.251920, 38.837889</t>
  </si>
  <si>
    <t>5.8x2.9</t>
  </si>
  <si>
    <t>Размеры, м.</t>
  </si>
  <si>
    <t>Статичная картинка, видеоролик</t>
  </si>
  <si>
    <t>График работы</t>
  </si>
  <si>
    <t>ПН-ВС: 00:00 - 24:00</t>
  </si>
  <si>
    <t>Ролик 5 сек.</t>
  </si>
  <si>
    <t>Ролик 10 сек.</t>
  </si>
  <si>
    <t>Ролик 15 сек.</t>
  </si>
  <si>
    <t>Ролик 20 сек.</t>
  </si>
  <si>
    <t>Код</t>
  </si>
  <si>
    <t>г. Туапсе, Новомихайловский, ФАД А-147 Джубга-Сочи, ул. Мира, 1 дробь 4, в сторону Сочи</t>
  </si>
  <si>
    <t>3х6</t>
  </si>
  <si>
    <t>ТВ-1</t>
  </si>
  <si>
    <t>ТВ-2</t>
  </si>
  <si>
    <t>ТВ-3</t>
  </si>
  <si>
    <t>44.257448, 38.865300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</si>
</sst>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gjQ9l3F-fIuHM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fjZHLT" TargetMode="External"/><Relationship Id="rId1" Type="http://schemas.openxmlformats.org/officeDocument/2006/relationships/hyperlink" Target="https://yandex.ru/maps/-/CHfjV-3L" TargetMode="External"/><Relationship Id="rId6" Type="http://schemas.openxmlformats.org/officeDocument/2006/relationships/hyperlink" Target="https://disk.yandex.ru/i/6EzIHe97wgPRxQ" TargetMode="External"/><Relationship Id="rId5" Type="http://schemas.openxmlformats.org/officeDocument/2006/relationships/hyperlink" Target="https://yandex.ru/maps/-/CPxcrEko" TargetMode="External"/><Relationship Id="rId4" Type="http://schemas.openxmlformats.org/officeDocument/2006/relationships/hyperlink" Target="https://disk.yandex.com.am/d/RNyYfeeTFqjR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C2" sqref="C2"/>
    </sheetView>
  </sheetViews>
  <sheetFormatPr defaultRowHeight="12.75" x14ac:dyDescent="0.25"/>
  <cols>
    <col min="1" max="1" width="15.85546875" style="1" customWidth="1"/>
    <col min="2" max="2" width="19.28515625" style="2" customWidth="1"/>
    <col min="3" max="3" width="19.57031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140625" style="1" bestFit="1" customWidth="1"/>
    <col min="9" max="9" width="16.85546875" style="1" customWidth="1"/>
    <col min="10" max="10" width="17.85546875" style="1" bestFit="1" customWidth="1"/>
    <col min="11" max="11" width="18.7109375" style="1" customWidth="1"/>
    <col min="12" max="12" width="16.85546875" style="1" bestFit="1" customWidth="1"/>
    <col min="13" max="13" width="21.5703125" style="1" customWidth="1"/>
    <col min="14" max="14" width="15.28515625" style="3" customWidth="1"/>
    <col min="15" max="17" width="16.28515625" style="3" customWidth="1"/>
    <col min="18" max="18" width="8.7109375" style="3" customWidth="1"/>
    <col min="19" max="19" width="19" style="3" customWidth="1"/>
    <col min="20" max="16384" width="9.140625" style="1"/>
  </cols>
  <sheetData>
    <row r="1" spans="1:19" s="4" customFormat="1" x14ac:dyDescent="0.25">
      <c r="A1" s="6" t="s">
        <v>0</v>
      </c>
      <c r="B1" s="6" t="s">
        <v>4</v>
      </c>
      <c r="C1" s="6" t="s">
        <v>1</v>
      </c>
      <c r="D1" s="6" t="s">
        <v>6</v>
      </c>
      <c r="E1" s="6" t="s">
        <v>7</v>
      </c>
      <c r="F1" s="6" t="s">
        <v>22</v>
      </c>
      <c r="G1" s="6" t="s">
        <v>2</v>
      </c>
      <c r="H1" s="6" t="s">
        <v>3</v>
      </c>
      <c r="I1" s="6" t="s">
        <v>8</v>
      </c>
      <c r="J1" s="6" t="s">
        <v>24</v>
      </c>
      <c r="K1" s="6" t="s">
        <v>9</v>
      </c>
      <c r="L1" s="6" t="s">
        <v>11</v>
      </c>
      <c r="M1" s="6" t="s">
        <v>10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5</v>
      </c>
    </row>
    <row r="2" spans="1:19" s="5" customFormat="1" ht="38.25" x14ac:dyDescent="0.25">
      <c r="A2" s="7" t="s">
        <v>15</v>
      </c>
      <c r="B2" s="7" t="s">
        <v>13</v>
      </c>
      <c r="C2" s="7" t="s">
        <v>16</v>
      </c>
      <c r="D2" s="8" t="s">
        <v>6</v>
      </c>
      <c r="E2" s="8" t="s">
        <v>7</v>
      </c>
      <c r="F2" s="9" t="s">
        <v>17</v>
      </c>
      <c r="G2" s="7" t="s">
        <v>12</v>
      </c>
      <c r="H2" s="7" t="s">
        <v>23</v>
      </c>
      <c r="I2" s="7">
        <v>12</v>
      </c>
      <c r="J2" s="7" t="s">
        <v>25</v>
      </c>
      <c r="K2" s="7">
        <f>24*I2</f>
        <v>288</v>
      </c>
      <c r="L2" s="7">
        <v>15</v>
      </c>
      <c r="M2" s="7">
        <f>L2*K2</f>
        <v>4320</v>
      </c>
      <c r="N2" s="12">
        <f>(0.5*M2)*5</f>
        <v>10800</v>
      </c>
      <c r="O2" s="12">
        <f>(0.5*M2)*10</f>
        <v>21600</v>
      </c>
      <c r="P2" s="12">
        <f>(0.5*M2)*15</f>
        <v>32400</v>
      </c>
      <c r="Q2" s="12">
        <f>(0.5*M2)*20</f>
        <v>43200</v>
      </c>
      <c r="R2" s="7" t="s">
        <v>33</v>
      </c>
      <c r="S2" s="7" t="s">
        <v>14</v>
      </c>
    </row>
    <row r="3" spans="1:19" s="5" customFormat="1" ht="38.25" x14ac:dyDescent="0.25">
      <c r="A3" s="7" t="s">
        <v>18</v>
      </c>
      <c r="B3" s="7" t="s">
        <v>13</v>
      </c>
      <c r="C3" s="7" t="s">
        <v>19</v>
      </c>
      <c r="D3" s="8" t="s">
        <v>6</v>
      </c>
      <c r="E3" s="8" t="s">
        <v>7</v>
      </c>
      <c r="F3" s="9" t="s">
        <v>21</v>
      </c>
      <c r="G3" s="7" t="s">
        <v>12</v>
      </c>
      <c r="H3" s="7" t="s">
        <v>23</v>
      </c>
      <c r="I3" s="7">
        <v>12</v>
      </c>
      <c r="J3" s="7" t="s">
        <v>25</v>
      </c>
      <c r="K3" s="7">
        <f>24*I3</f>
        <v>288</v>
      </c>
      <c r="L3" s="7">
        <v>15</v>
      </c>
      <c r="M3" s="7">
        <f>L3*K3</f>
        <v>4320</v>
      </c>
      <c r="N3" s="12">
        <f>(0.5*M3)*5</f>
        <v>10800</v>
      </c>
      <c r="O3" s="12">
        <f>(0.5*M3)*10</f>
        <v>21600</v>
      </c>
      <c r="P3" s="12">
        <f>(0.5*M3)*15</f>
        <v>32400</v>
      </c>
      <c r="Q3" s="12">
        <f>(0.5*M3)*20</f>
        <v>43200</v>
      </c>
      <c r="R3" s="7" t="s">
        <v>34</v>
      </c>
      <c r="S3" s="7" t="s">
        <v>20</v>
      </c>
    </row>
    <row r="4" spans="1:19" ht="38.25" x14ac:dyDescent="0.25">
      <c r="A4" s="7" t="s">
        <v>15</v>
      </c>
      <c r="B4" s="7" t="s">
        <v>13</v>
      </c>
      <c r="C4" s="10" t="s">
        <v>31</v>
      </c>
      <c r="D4" s="11" t="s">
        <v>6</v>
      </c>
      <c r="E4" s="11" t="s">
        <v>7</v>
      </c>
      <c r="F4" s="10" t="s">
        <v>32</v>
      </c>
      <c r="G4" s="7" t="s">
        <v>12</v>
      </c>
      <c r="H4" s="7" t="s">
        <v>23</v>
      </c>
      <c r="I4" s="10">
        <v>15</v>
      </c>
      <c r="J4" s="7" t="s">
        <v>25</v>
      </c>
      <c r="K4" s="7">
        <f>24*I4</f>
        <v>360</v>
      </c>
      <c r="L4" s="7">
        <v>15</v>
      </c>
      <c r="M4" s="7">
        <f>L4*K4</f>
        <v>5400</v>
      </c>
      <c r="N4" s="12">
        <f>(0.5*M4)*5</f>
        <v>13500</v>
      </c>
      <c r="O4" s="12">
        <f>(0.5*M4)*10</f>
        <v>27000</v>
      </c>
      <c r="P4" s="12">
        <f>(0.5*M4)*15</f>
        <v>40500</v>
      </c>
      <c r="Q4" s="12">
        <f>(0.5*M4)*20</f>
        <v>54000</v>
      </c>
      <c r="R4" s="7" t="s">
        <v>35</v>
      </c>
      <c r="S4" s="10" t="s">
        <v>36</v>
      </c>
    </row>
  </sheetData>
  <autoFilter ref="A1:S2"/>
  <hyperlinks>
    <hyperlink ref="E2" r:id="rId1"/>
    <hyperlink ref="E3" r:id="rId2"/>
    <hyperlink ref="D3" r:id="rId3"/>
    <hyperlink ref="D2" r:id="rId4"/>
    <hyperlink ref="E4" r:id="rId5"/>
    <hyperlink ref="D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2026-06-16T18:20:01Z</dcterms:modified>
</cp:coreProperties>
</file>